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3" i="1" l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I32" i="1"/>
  <c r="G33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L42" i="1"/>
  <c r="L32" i="1"/>
  <c r="K32" i="1"/>
  <c r="F33" i="1"/>
  <c r="F34" i="1"/>
  <c r="F35" i="1"/>
  <c r="F36" i="1"/>
  <c r="F37" i="1"/>
  <c r="F38" i="1"/>
  <c r="F39" i="1"/>
  <c r="F40" i="1"/>
  <c r="F41" i="1"/>
  <c r="F32" i="1"/>
  <c r="L29" i="1"/>
  <c r="L28" i="1"/>
  <c r="L14" i="1"/>
  <c r="F27" i="1"/>
  <c r="F26" i="1"/>
  <c r="F25" i="1"/>
  <c r="F24" i="1"/>
  <c r="F23" i="1"/>
  <c r="F22" i="1"/>
  <c r="F21" i="1"/>
  <c r="F20" i="1"/>
  <c r="F19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K27" i="1"/>
  <c r="D27" i="1"/>
  <c r="L27" i="1"/>
  <c r="I27" i="1"/>
  <c r="K26" i="1"/>
  <c r="D26" i="1"/>
  <c r="L26" i="1"/>
  <c r="K25" i="1"/>
  <c r="D25" i="1"/>
  <c r="L25" i="1"/>
  <c r="K24" i="1"/>
  <c r="D24" i="1"/>
  <c r="L24" i="1"/>
  <c r="K23" i="1"/>
  <c r="D23" i="1"/>
  <c r="L23" i="1"/>
  <c r="K22" i="1"/>
  <c r="D22" i="1"/>
  <c r="L22" i="1"/>
  <c r="K21" i="1"/>
  <c r="D21" i="1"/>
  <c r="L21" i="1"/>
  <c r="K20" i="1"/>
  <c r="D20" i="1"/>
  <c r="L20" i="1"/>
  <c r="K19" i="1"/>
  <c r="D19" i="1"/>
  <c r="L19" i="1"/>
  <c r="K18" i="1"/>
  <c r="D18" i="1"/>
  <c r="L18" i="1"/>
  <c r="F18" i="1"/>
  <c r="I4" i="1"/>
  <c r="G5" i="1"/>
  <c r="K5" i="1"/>
  <c r="L5" i="1"/>
  <c r="I5" i="1"/>
  <c r="G6" i="1"/>
  <c r="K6" i="1"/>
  <c r="L6" i="1"/>
  <c r="I6" i="1"/>
  <c r="G7" i="1"/>
  <c r="K7" i="1"/>
  <c r="L7" i="1"/>
  <c r="I7" i="1"/>
  <c r="G8" i="1"/>
  <c r="K8" i="1"/>
  <c r="L8" i="1"/>
  <c r="I8" i="1"/>
  <c r="G9" i="1"/>
  <c r="K9" i="1"/>
  <c r="L9" i="1"/>
  <c r="I9" i="1"/>
  <c r="G10" i="1"/>
  <c r="K10" i="1"/>
  <c r="L10" i="1"/>
  <c r="I10" i="1"/>
  <c r="G11" i="1"/>
  <c r="K11" i="1"/>
  <c r="L11" i="1"/>
  <c r="I11" i="1"/>
  <c r="G12" i="1"/>
  <c r="K12" i="1"/>
  <c r="L12" i="1"/>
  <c r="I12" i="1"/>
  <c r="G13" i="1"/>
  <c r="K13" i="1"/>
  <c r="L13" i="1"/>
  <c r="L4" i="1"/>
  <c r="K4" i="1"/>
  <c r="I13" i="1"/>
  <c r="F5" i="1"/>
  <c r="F6" i="1"/>
  <c r="F7" i="1"/>
  <c r="F8" i="1"/>
  <c r="F9" i="1"/>
  <c r="F10" i="1"/>
  <c r="F11" i="1"/>
  <c r="F12" i="1"/>
  <c r="F13" i="1"/>
  <c r="F4" i="1"/>
  <c r="D5" i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<sst xmlns="http://schemas.openxmlformats.org/spreadsheetml/2006/main" count="75" uniqueCount="28">
  <si>
    <t>Year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</si>
  <si>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</si>
  <si>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</si>
  <si>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</si>
  <si>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</si>
  <si>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</si>
  <si>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</si>
  <si>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</si>
  <si>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</si>
  <si>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</si>
  <si>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</si>
  <si>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New Donors</t>
  </si>
  <si>
    <t>Avg Gift</t>
  </si>
  <si>
    <t>ND Dollars</t>
  </si>
  <si>
    <t>ND Ret %</t>
  </si>
  <si>
    <t>ND Kept</t>
  </si>
  <si>
    <t>Exist Donors</t>
  </si>
  <si>
    <t>Exist Ret %</t>
  </si>
  <si>
    <t>Exist Don Kept</t>
  </si>
  <si>
    <t>Exist Don $</t>
  </si>
  <si>
    <t>Tot $ Raised</t>
  </si>
  <si>
    <t xml:space="preserve">Scenario Two: 500 New Donors each year, 500 Existing Donors in year one, New Donor Retention 30%, Existing Donor Retention 60% </t>
  </si>
  <si>
    <t xml:space="preserve">Scenario One: 500 New Donors each year, 500 Existing Donors in year one, New Donor Retention 20%, Existing Donor Retention 60% </t>
  </si>
  <si>
    <t xml:space="preserve">Scenario Three: 500 New Donors each year, 500 Existing Donors in year one, New Donor Retention 40%, Existing Donor Retention 60% </t>
  </si>
  <si>
    <t>Grand Total</t>
  </si>
  <si>
    <t>Impact of a 10% improvement in New Donor Retention</t>
  </si>
  <si>
    <t>Improving First Time Donor Retention Equals Major Dollars</t>
  </si>
  <si>
    <t>Impact of a 20% improvement in New Donor 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</si>
</sst>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1" applyFont="1"/>
    <xf numFmtId="2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9" fontId="5" fillId="0" borderId="0" xfId="0" applyNumberFormat="1" applyFont="1"/>
    <xf numFmtId="2" fontId="5" fillId="0" borderId="0" xfId="0" applyNumberFormat="1" applyFont="1"/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200" zoomScaleNormal="200" zoomScalePageLayoutView="200" workbookViewId="0">
      <selection activeCell="H44" sqref="H44"/>
    </sheetView>
  </sheetViews>
  <sheetFormatPr baseColWidth="10" defaultRowHeight="15" x14ac:dyDescent="0"/>
  <cols>
    <col min="1" max="1" width="14.33203125" customWidth="1"/>
    <col min="4" max="4" width="11.33203125" bestFit="1" customWidth="1"/>
    <col min="9" max="9" width="12.6640625" customWidth="1"/>
    <col min="11" max="11" width="12.33203125" customWidth="1"/>
    <col min="12" max="12" width="12.83203125" bestFit="1" customWidth="1"/>
  </cols>
  <sheetData>
    <row r="1" spans="1:12">
      <c r="A1" s="1" t="s">
        <v>26</v>
      </c>
    </row>
    <row r="2" spans="1:12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</row>
    <row r="3" spans="1:12">
      <c r="A3" s="2" t="s">
        <v>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12</v>
      </c>
      <c r="K3" t="s">
        <v>19</v>
      </c>
      <c r="L3" t="s">
        <v>20</v>
      </c>
    </row>
    <row r="4" spans="1:12">
      <c r="A4" s="2" t="s">
        <v>1</v>
      </c>
      <c r="B4">
        <v>500</v>
      </c>
      <c r="C4" s="3">
        <v>200</v>
      </c>
      <c r="D4" s="3">
        <f>B4*C4</f>
        <v>100000</v>
      </c>
      <c r="E4" s="4">
        <v>0.2</v>
      </c>
      <c r="F4">
        <f>B4*E4</f>
        <v>100</v>
      </c>
      <c r="G4" s="5">
        <v>500</v>
      </c>
      <c r="H4" s="4">
        <v>0.6</v>
      </c>
      <c r="I4" s="5">
        <f>G4*H4</f>
        <v>300</v>
      </c>
      <c r="J4" s="3">
        <v>250</v>
      </c>
      <c r="K4" s="3">
        <f>J4*G4</f>
        <v>125000</v>
      </c>
      <c r="L4" s="3">
        <f>K4+D4</f>
        <v>225000</v>
      </c>
    </row>
    <row r="5" spans="1:12">
      <c r="A5" s="2" t="s">
        <v>2</v>
      </c>
      <c r="B5">
        <v>500</v>
      </c>
      <c r="C5" s="3">
        <v>200</v>
      </c>
      <c r="D5" s="3">
        <f t="shared" ref="D5:D13" si="0">B5*C5</f>
        <v>100000</v>
      </c>
      <c r="E5" s="4">
        <v>0.2</v>
      </c>
      <c r="F5">
        <f t="shared" ref="F5:F13" si="1">B5*E5</f>
        <v>100</v>
      </c>
      <c r="G5" s="5">
        <f>F5+I4</f>
        <v>400</v>
      </c>
      <c r="H5" s="4">
        <v>0.6</v>
      </c>
      <c r="I5" s="5">
        <f t="shared" ref="I5:I13" si="2">G5*H5</f>
        <v>240</v>
      </c>
      <c r="J5" s="3">
        <v>250</v>
      </c>
      <c r="K5" s="3">
        <f t="shared" ref="K5:K13" si="3">J5*G5</f>
        <v>100000</v>
      </c>
      <c r="L5" s="3">
        <f t="shared" ref="L5:L13" si="4">K5+D5</f>
        <v>200000</v>
      </c>
    </row>
    <row r="6" spans="1:12">
      <c r="A6" s="2" t="s">
        <v>3</v>
      </c>
      <c r="B6">
        <v>500</v>
      </c>
      <c r="C6" s="3">
        <v>200</v>
      </c>
      <c r="D6" s="3">
        <f t="shared" si="0"/>
        <v>100000</v>
      </c>
      <c r="E6" s="4">
        <v>0.2</v>
      </c>
      <c r="F6">
        <f t="shared" si="1"/>
        <v>100</v>
      </c>
      <c r="G6" s="5">
        <f t="shared" ref="G6:G13" si="5">F6+I5</f>
        <v>340</v>
      </c>
      <c r="H6" s="4">
        <v>0.6</v>
      </c>
      <c r="I6" s="5">
        <f t="shared" si="2"/>
        <v>204</v>
      </c>
      <c r="J6" s="3">
        <v>250</v>
      </c>
      <c r="K6" s="3">
        <f t="shared" si="3"/>
        <v>85000</v>
      </c>
      <c r="L6" s="3">
        <f t="shared" si="4"/>
        <v>185000</v>
      </c>
    </row>
    <row r="7" spans="1:12">
      <c r="A7" s="2" t="s">
        <v>4</v>
      </c>
      <c r="B7">
        <v>500</v>
      </c>
      <c r="C7" s="3">
        <v>200</v>
      </c>
      <c r="D7" s="3">
        <f t="shared" si="0"/>
        <v>100000</v>
      </c>
      <c r="E7" s="4">
        <v>0.2</v>
      </c>
      <c r="F7">
        <f t="shared" si="1"/>
        <v>100</v>
      </c>
      <c r="G7" s="5">
        <f t="shared" si="5"/>
        <v>304</v>
      </c>
      <c r="H7" s="4">
        <v>0.6</v>
      </c>
      <c r="I7" s="5">
        <f t="shared" si="2"/>
        <v>182.4</v>
      </c>
      <c r="J7" s="3">
        <v>250</v>
      </c>
      <c r="K7" s="3">
        <f t="shared" si="3"/>
        <v>76000</v>
      </c>
      <c r="L7" s="3">
        <f t="shared" si="4"/>
        <v>176000</v>
      </c>
    </row>
    <row r="8" spans="1:12">
      <c r="A8" s="2" t="s">
        <v>5</v>
      </c>
      <c r="B8">
        <v>500</v>
      </c>
      <c r="C8" s="3">
        <v>200</v>
      </c>
      <c r="D8" s="3">
        <f t="shared" si="0"/>
        <v>100000</v>
      </c>
      <c r="E8" s="4">
        <v>0.2</v>
      </c>
      <c r="F8">
        <f t="shared" si="1"/>
        <v>100</v>
      </c>
      <c r="G8" s="5">
        <f t="shared" si="5"/>
        <v>282.39999999999998</v>
      </c>
      <c r="H8" s="4">
        <v>0.6</v>
      </c>
      <c r="I8" s="5">
        <f t="shared" si="2"/>
        <v>169.43999999999997</v>
      </c>
      <c r="J8" s="3">
        <v>250</v>
      </c>
      <c r="K8" s="3">
        <f t="shared" si="3"/>
        <v>70600</v>
      </c>
      <c r="L8" s="3">
        <f t="shared" si="4"/>
        <v>170600</v>
      </c>
    </row>
    <row r="9" spans="1:12">
      <c r="A9" s="2" t="s">
        <v>6</v>
      </c>
      <c r="B9">
        <v>500</v>
      </c>
      <c r="C9" s="3">
        <v>200</v>
      </c>
      <c r="D9" s="3">
        <f t="shared" si="0"/>
        <v>100000</v>
      </c>
      <c r="E9" s="4">
        <v>0.2</v>
      </c>
      <c r="F9">
        <f t="shared" si="1"/>
        <v>100</v>
      </c>
      <c r="G9" s="5">
        <f t="shared" si="5"/>
        <v>269.43999999999994</v>
      </c>
      <c r="H9" s="4">
        <v>0.6</v>
      </c>
      <c r="I9" s="5">
        <f t="shared" si="2"/>
        <v>161.66399999999996</v>
      </c>
      <c r="J9" s="3">
        <v>250</v>
      </c>
      <c r="K9" s="3">
        <f t="shared" si="3"/>
        <v>67359.999999999985</v>
      </c>
      <c r="L9" s="3">
        <f t="shared" si="4"/>
        <v>167360</v>
      </c>
    </row>
    <row r="10" spans="1:12">
      <c r="A10" s="2" t="s">
        <v>7</v>
      </c>
      <c r="B10">
        <v>500</v>
      </c>
      <c r="C10" s="3">
        <v>200</v>
      </c>
      <c r="D10" s="3">
        <f t="shared" si="0"/>
        <v>100000</v>
      </c>
      <c r="E10" s="4">
        <v>0.2</v>
      </c>
      <c r="F10">
        <f t="shared" si="1"/>
        <v>100</v>
      </c>
      <c r="G10" s="5">
        <f t="shared" si="5"/>
        <v>261.66399999999999</v>
      </c>
      <c r="H10" s="4">
        <v>0.6</v>
      </c>
      <c r="I10" s="5">
        <f t="shared" si="2"/>
        <v>156.99839999999998</v>
      </c>
      <c r="J10" s="3">
        <v>250</v>
      </c>
      <c r="K10" s="3">
        <f t="shared" si="3"/>
        <v>65416</v>
      </c>
      <c r="L10" s="3">
        <f t="shared" si="4"/>
        <v>165416</v>
      </c>
    </row>
    <row r="11" spans="1:12">
      <c r="A11" s="2" t="s">
        <v>8</v>
      </c>
      <c r="B11">
        <v>500</v>
      </c>
      <c r="C11" s="3">
        <v>200</v>
      </c>
      <c r="D11" s="3">
        <f t="shared" si="0"/>
        <v>100000</v>
      </c>
      <c r="E11" s="4">
        <v>0.2</v>
      </c>
      <c r="F11">
        <f t="shared" si="1"/>
        <v>100</v>
      </c>
      <c r="G11" s="5">
        <f t="shared" si="5"/>
        <v>256.99839999999995</v>
      </c>
      <c r="H11" s="4">
        <v>0.6</v>
      </c>
      <c r="I11" s="5">
        <f t="shared" si="2"/>
        <v>154.19903999999997</v>
      </c>
      <c r="J11" s="3">
        <v>250</v>
      </c>
      <c r="K11" s="3">
        <f t="shared" si="3"/>
        <v>64249.599999999984</v>
      </c>
      <c r="L11" s="3">
        <f t="shared" si="4"/>
        <v>164249.59999999998</v>
      </c>
    </row>
    <row r="12" spans="1:12">
      <c r="A12" s="2" t="s">
        <v>9</v>
      </c>
      <c r="B12">
        <v>500</v>
      </c>
      <c r="C12" s="3">
        <v>200</v>
      </c>
      <c r="D12" s="3">
        <f t="shared" si="0"/>
        <v>100000</v>
      </c>
      <c r="E12" s="4">
        <v>0.2</v>
      </c>
      <c r="F12">
        <f t="shared" si="1"/>
        <v>100</v>
      </c>
      <c r="G12" s="5">
        <f t="shared" si="5"/>
        <v>254.19903999999997</v>
      </c>
      <c r="H12" s="4">
        <v>0.6</v>
      </c>
      <c r="I12" s="5">
        <f t="shared" si="2"/>
        <v>152.51942399999999</v>
      </c>
      <c r="J12" s="3">
        <v>250</v>
      </c>
      <c r="K12" s="3">
        <f t="shared" si="3"/>
        <v>63549.759999999995</v>
      </c>
      <c r="L12" s="3">
        <f t="shared" si="4"/>
        <v>163549.76000000001</v>
      </c>
    </row>
    <row r="13" spans="1:12">
      <c r="A13" s="2" t="s">
        <v>10</v>
      </c>
      <c r="B13">
        <v>500</v>
      </c>
      <c r="C13" s="3">
        <v>200</v>
      </c>
      <c r="D13" s="3">
        <f t="shared" si="0"/>
        <v>100000</v>
      </c>
      <c r="E13" s="4">
        <v>0.2</v>
      </c>
      <c r="F13">
        <f t="shared" si="1"/>
        <v>100</v>
      </c>
      <c r="G13" s="5">
        <f t="shared" si="5"/>
        <v>252.51942399999999</v>
      </c>
      <c r="H13" s="4">
        <v>0.6</v>
      </c>
      <c r="I13" s="5">
        <f t="shared" si="2"/>
        <v>151.5116544</v>
      </c>
      <c r="J13" s="3">
        <v>250</v>
      </c>
      <c r="K13" s="3">
        <f t="shared" si="3"/>
        <v>63129.856</v>
      </c>
      <c r="L13" s="3">
        <f t="shared" si="4"/>
        <v>163129.856</v>
      </c>
    </row>
    <row r="14" spans="1:12">
      <c r="A14" s="2" t="s">
        <v>24</v>
      </c>
      <c r="L14" s="11">
        <f>SUM(L4:L13)</f>
        <v>1780305.216</v>
      </c>
    </row>
    <row r="16" spans="1:12">
      <c r="A16" s="12" t="s">
        <v>21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2">
      <c r="A17" s="2" t="s">
        <v>0</v>
      </c>
      <c r="B17" t="s">
        <v>11</v>
      </c>
      <c r="C17" t="s">
        <v>12</v>
      </c>
      <c r="D17" t="s">
        <v>13</v>
      </c>
      <c r="E17" t="s">
        <v>14</v>
      </c>
      <c r="F17" t="s">
        <v>15</v>
      </c>
      <c r="G17" t="s">
        <v>16</v>
      </c>
      <c r="H17" t="s">
        <v>17</v>
      </c>
      <c r="I17" t="s">
        <v>18</v>
      </c>
      <c r="J17" t="s">
        <v>12</v>
      </c>
      <c r="K17" t="s">
        <v>19</v>
      </c>
      <c r="L17" t="s">
        <v>20</v>
      </c>
    </row>
    <row r="18" spans="1:12">
      <c r="A18" s="2" t="s">
        <v>1</v>
      </c>
      <c r="B18">
        <v>500</v>
      </c>
      <c r="C18" s="3">
        <v>200</v>
      </c>
      <c r="D18" s="3">
        <f>B18*C18</f>
        <v>100000</v>
      </c>
      <c r="E18" s="4">
        <v>0.3</v>
      </c>
      <c r="F18">
        <f>B18*E18</f>
        <v>150</v>
      </c>
      <c r="G18" s="5">
        <v>500</v>
      </c>
      <c r="H18" s="4">
        <v>0.6</v>
      </c>
      <c r="I18" s="5">
        <f>G18*H18</f>
        <v>300</v>
      </c>
      <c r="J18" s="3">
        <v>250</v>
      </c>
      <c r="K18" s="3">
        <f>J18*G18</f>
        <v>125000</v>
      </c>
      <c r="L18" s="3">
        <f>K18+D18</f>
        <v>225000</v>
      </c>
    </row>
    <row r="19" spans="1:12">
      <c r="A19" s="2" t="s">
        <v>2</v>
      </c>
      <c r="B19">
        <v>500</v>
      </c>
      <c r="C19" s="3">
        <v>200</v>
      </c>
      <c r="D19" s="3">
        <f t="shared" ref="D19:D27" si="6">B19*C19</f>
        <v>100000</v>
      </c>
      <c r="E19" s="4">
        <v>0.3</v>
      </c>
      <c r="F19">
        <f t="shared" ref="F19:F27" si="7">B19*E19</f>
        <v>150</v>
      </c>
      <c r="G19" s="5">
        <f>F19+I18</f>
        <v>450</v>
      </c>
      <c r="H19" s="4">
        <v>0.6</v>
      </c>
      <c r="I19" s="5">
        <f t="shared" ref="I19:I27" si="8">G19*H19</f>
        <v>270</v>
      </c>
      <c r="J19" s="3">
        <v>250</v>
      </c>
      <c r="K19" s="3">
        <f t="shared" ref="K19:K27" si="9">J19*G19</f>
        <v>112500</v>
      </c>
      <c r="L19" s="3">
        <f t="shared" ref="L19:L27" si="10">K19+D19</f>
        <v>212500</v>
      </c>
    </row>
    <row r="20" spans="1:12">
      <c r="A20" s="2" t="s">
        <v>3</v>
      </c>
      <c r="B20">
        <v>500</v>
      </c>
      <c r="C20" s="3">
        <v>200</v>
      </c>
      <c r="D20" s="3">
        <f t="shared" si="6"/>
        <v>100000</v>
      </c>
      <c r="E20" s="4">
        <v>0.3</v>
      </c>
      <c r="F20">
        <f t="shared" si="7"/>
        <v>150</v>
      </c>
      <c r="G20" s="5">
        <f t="shared" ref="G20:G27" si="11">F20+I19</f>
        <v>420</v>
      </c>
      <c r="H20" s="4">
        <v>0.6</v>
      </c>
      <c r="I20" s="5">
        <f t="shared" si="8"/>
        <v>252</v>
      </c>
      <c r="J20" s="3">
        <v>250</v>
      </c>
      <c r="K20" s="3">
        <f t="shared" si="9"/>
        <v>105000</v>
      </c>
      <c r="L20" s="3">
        <f t="shared" si="10"/>
        <v>205000</v>
      </c>
    </row>
    <row r="21" spans="1:12">
      <c r="A21" s="2" t="s">
        <v>4</v>
      </c>
      <c r="B21">
        <v>500</v>
      </c>
      <c r="C21" s="3">
        <v>200</v>
      </c>
      <c r="D21" s="3">
        <f t="shared" si="6"/>
        <v>100000</v>
      </c>
      <c r="E21" s="4">
        <v>0.3</v>
      </c>
      <c r="F21">
        <f t="shared" si="7"/>
        <v>150</v>
      </c>
      <c r="G21" s="5">
        <f t="shared" si="11"/>
        <v>402</v>
      </c>
      <c r="H21" s="4">
        <v>0.6</v>
      </c>
      <c r="I21" s="5">
        <f t="shared" si="8"/>
        <v>241.2</v>
      </c>
      <c r="J21" s="3">
        <v>250</v>
      </c>
      <c r="K21" s="3">
        <f t="shared" si="9"/>
        <v>100500</v>
      </c>
      <c r="L21" s="3">
        <f t="shared" si="10"/>
        <v>200500</v>
      </c>
    </row>
    <row r="22" spans="1:12">
      <c r="A22" s="2" t="s">
        <v>5</v>
      </c>
      <c r="B22">
        <v>500</v>
      </c>
      <c r="C22" s="3">
        <v>200</v>
      </c>
      <c r="D22" s="3">
        <f t="shared" si="6"/>
        <v>100000</v>
      </c>
      <c r="E22" s="4">
        <v>0.3</v>
      </c>
      <c r="F22">
        <f t="shared" si="7"/>
        <v>150</v>
      </c>
      <c r="G22" s="5">
        <f t="shared" si="11"/>
        <v>391.2</v>
      </c>
      <c r="H22" s="4">
        <v>0.6</v>
      </c>
      <c r="I22" s="5">
        <f t="shared" si="8"/>
        <v>234.71999999999997</v>
      </c>
      <c r="J22" s="3">
        <v>250</v>
      </c>
      <c r="K22" s="3">
        <f t="shared" si="9"/>
        <v>97800</v>
      </c>
      <c r="L22" s="3">
        <f t="shared" si="10"/>
        <v>197800</v>
      </c>
    </row>
    <row r="23" spans="1:12">
      <c r="A23" s="2" t="s">
        <v>6</v>
      </c>
      <c r="B23">
        <v>500</v>
      </c>
      <c r="C23" s="3">
        <v>200</v>
      </c>
      <c r="D23" s="3">
        <f t="shared" si="6"/>
        <v>100000</v>
      </c>
      <c r="E23" s="4">
        <v>0.3</v>
      </c>
      <c r="F23">
        <f t="shared" si="7"/>
        <v>150</v>
      </c>
      <c r="G23" s="5">
        <f t="shared" si="11"/>
        <v>384.71999999999997</v>
      </c>
      <c r="H23" s="4">
        <v>0.6</v>
      </c>
      <c r="I23" s="5">
        <f t="shared" si="8"/>
        <v>230.83199999999997</v>
      </c>
      <c r="J23" s="3">
        <v>250</v>
      </c>
      <c r="K23" s="3">
        <f t="shared" si="9"/>
        <v>96179.999999999985</v>
      </c>
      <c r="L23" s="3">
        <f t="shared" si="10"/>
        <v>196180</v>
      </c>
    </row>
    <row r="24" spans="1:12">
      <c r="A24" s="2" t="s">
        <v>7</v>
      </c>
      <c r="B24">
        <v>500</v>
      </c>
      <c r="C24" s="3">
        <v>200</v>
      </c>
      <c r="D24" s="3">
        <f t="shared" si="6"/>
        <v>100000</v>
      </c>
      <c r="E24" s="4">
        <v>0.3</v>
      </c>
      <c r="F24">
        <f t="shared" si="7"/>
        <v>150</v>
      </c>
      <c r="G24" s="5">
        <f t="shared" si="11"/>
        <v>380.83199999999999</v>
      </c>
      <c r="H24" s="4">
        <v>0.6</v>
      </c>
      <c r="I24" s="5">
        <f t="shared" si="8"/>
        <v>228.4992</v>
      </c>
      <c r="J24" s="3">
        <v>250</v>
      </c>
      <c r="K24" s="3">
        <f t="shared" si="9"/>
        <v>95208</v>
      </c>
      <c r="L24" s="3">
        <f t="shared" si="10"/>
        <v>195208</v>
      </c>
    </row>
    <row r="25" spans="1:12">
      <c r="A25" s="2" t="s">
        <v>8</v>
      </c>
      <c r="B25">
        <v>500</v>
      </c>
      <c r="C25" s="3">
        <v>200</v>
      </c>
      <c r="D25" s="3">
        <f t="shared" si="6"/>
        <v>100000</v>
      </c>
      <c r="E25" s="4">
        <v>0.3</v>
      </c>
      <c r="F25">
        <f t="shared" si="7"/>
        <v>150</v>
      </c>
      <c r="G25" s="5">
        <f t="shared" si="11"/>
        <v>378.49919999999997</v>
      </c>
      <c r="H25" s="4">
        <v>0.6</v>
      </c>
      <c r="I25" s="5">
        <f t="shared" si="8"/>
        <v>227.09951999999998</v>
      </c>
      <c r="J25" s="3">
        <v>250</v>
      </c>
      <c r="K25" s="3">
        <f t="shared" si="9"/>
        <v>94624.799999999988</v>
      </c>
      <c r="L25" s="3">
        <f t="shared" si="10"/>
        <v>194624.8</v>
      </c>
    </row>
    <row r="26" spans="1:12">
      <c r="A26" s="2" t="s">
        <v>9</v>
      </c>
      <c r="B26">
        <v>500</v>
      </c>
      <c r="C26" s="3">
        <v>200</v>
      </c>
      <c r="D26" s="3">
        <f t="shared" si="6"/>
        <v>100000</v>
      </c>
      <c r="E26" s="4">
        <v>0.3</v>
      </c>
      <c r="F26">
        <f t="shared" si="7"/>
        <v>150</v>
      </c>
      <c r="G26" s="5">
        <f t="shared" si="11"/>
        <v>377.09951999999998</v>
      </c>
      <c r="H26" s="4">
        <v>0.6</v>
      </c>
      <c r="I26" s="5">
        <f t="shared" si="8"/>
        <v>226.25971199999998</v>
      </c>
      <c r="J26" s="3">
        <v>250</v>
      </c>
      <c r="K26" s="3">
        <f t="shared" si="9"/>
        <v>94274.87999999999</v>
      </c>
      <c r="L26" s="3">
        <f t="shared" si="10"/>
        <v>194274.88</v>
      </c>
    </row>
    <row r="27" spans="1:12">
      <c r="A27" s="2" t="s">
        <v>10</v>
      </c>
      <c r="B27">
        <v>500</v>
      </c>
      <c r="C27" s="3">
        <v>200</v>
      </c>
      <c r="D27" s="3">
        <f t="shared" si="6"/>
        <v>100000</v>
      </c>
      <c r="E27" s="4">
        <v>0.3</v>
      </c>
      <c r="F27">
        <f t="shared" si="7"/>
        <v>150</v>
      </c>
      <c r="G27" s="5">
        <f t="shared" si="11"/>
        <v>376.25971199999998</v>
      </c>
      <c r="H27" s="4">
        <v>0.6</v>
      </c>
      <c r="I27" s="5">
        <f t="shared" si="8"/>
        <v>225.75582719999997</v>
      </c>
      <c r="J27" s="3">
        <v>250</v>
      </c>
      <c r="K27" s="3">
        <f t="shared" si="9"/>
        <v>94064.928</v>
      </c>
      <c r="L27" s="3">
        <f t="shared" si="10"/>
        <v>194064.92800000001</v>
      </c>
    </row>
    <row r="28" spans="1:12">
      <c r="A28" s="2" t="s">
        <v>24</v>
      </c>
      <c r="L28" s="11">
        <f>SUM(L18:L27)</f>
        <v>2015152.6080000002</v>
      </c>
    </row>
    <row r="29" spans="1:12">
      <c r="H29" s="1" t="s">
        <v>25</v>
      </c>
      <c r="L29" s="13">
        <f>L28-L14</f>
        <v>234847.39200000023</v>
      </c>
    </row>
    <row r="30" spans="1:12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>
      <c r="A31" s="7" t="s">
        <v>0</v>
      </c>
      <c r="B31" s="6" t="s">
        <v>11</v>
      </c>
      <c r="C31" s="6" t="s">
        <v>12</v>
      </c>
      <c r="D31" s="6" t="s">
        <v>13</v>
      </c>
      <c r="E31" s="6" t="s">
        <v>14</v>
      </c>
      <c r="F31" s="6" t="s">
        <v>15</v>
      </c>
      <c r="G31" s="6" t="s">
        <v>16</v>
      </c>
      <c r="H31" s="6" t="s">
        <v>17</v>
      </c>
      <c r="I31" s="6" t="s">
        <v>18</v>
      </c>
      <c r="J31" s="6" t="s">
        <v>12</v>
      </c>
      <c r="K31" s="6" t="s">
        <v>19</v>
      </c>
      <c r="L31" s="6" t="s">
        <v>20</v>
      </c>
    </row>
    <row r="32" spans="1:12">
      <c r="A32" s="7" t="s">
        <v>1</v>
      </c>
      <c r="B32" s="6">
        <v>500</v>
      </c>
      <c r="C32" s="8">
        <v>200</v>
      </c>
      <c r="D32" s="8">
        <v>100000</v>
      </c>
      <c r="E32" s="9">
        <v>0.4</v>
      </c>
      <c r="F32" s="6">
        <f>B32*E32</f>
        <v>200</v>
      </c>
      <c r="G32" s="10">
        <v>500</v>
      </c>
      <c r="H32" s="9">
        <v>0.6</v>
      </c>
      <c r="I32" s="10">
        <f>G32*H32</f>
        <v>300</v>
      </c>
      <c r="J32" s="8">
        <v>250</v>
      </c>
      <c r="K32" s="8">
        <f>J32*G32</f>
        <v>125000</v>
      </c>
      <c r="L32" s="8">
        <f>K32+D32</f>
        <v>225000</v>
      </c>
    </row>
    <row r="33" spans="1:12">
      <c r="A33" s="7" t="s">
        <v>2</v>
      </c>
      <c r="B33" s="6">
        <v>500</v>
      </c>
      <c r="C33" s="8">
        <v>200</v>
      </c>
      <c r="D33" s="8">
        <v>100000</v>
      </c>
      <c r="E33" s="9">
        <v>0.4</v>
      </c>
      <c r="F33" s="6">
        <f t="shared" ref="F33:F41" si="12">B33*E33</f>
        <v>200</v>
      </c>
      <c r="G33" s="10">
        <f>F33+I32</f>
        <v>500</v>
      </c>
      <c r="H33" s="9">
        <v>0.6</v>
      </c>
      <c r="I33" s="10">
        <f t="shared" ref="I33:I41" si="13">G33*H33</f>
        <v>300</v>
      </c>
      <c r="J33" s="8">
        <v>250</v>
      </c>
      <c r="K33" s="8">
        <f>J33*G33</f>
        <v>125000</v>
      </c>
      <c r="L33" s="8">
        <f t="shared" ref="L33:L41" si="14">K33+D33</f>
        <v>225000</v>
      </c>
    </row>
    <row r="34" spans="1:12">
      <c r="A34" s="7" t="s">
        <v>3</v>
      </c>
      <c r="B34" s="6">
        <v>500</v>
      </c>
      <c r="C34" s="8">
        <v>200</v>
      </c>
      <c r="D34" s="8">
        <v>100000</v>
      </c>
      <c r="E34" s="9">
        <v>0.4</v>
      </c>
      <c r="F34" s="6">
        <f t="shared" si="12"/>
        <v>200</v>
      </c>
      <c r="G34" s="10">
        <f t="shared" ref="G34:G41" si="15">F34+I33</f>
        <v>500</v>
      </c>
      <c r="H34" s="9">
        <v>0.6</v>
      </c>
      <c r="I34" s="10">
        <f t="shared" si="13"/>
        <v>300</v>
      </c>
      <c r="J34" s="8">
        <v>250</v>
      </c>
      <c r="K34" s="8">
        <f t="shared" ref="K33:K41" si="16">J34*G34</f>
        <v>125000</v>
      </c>
      <c r="L34" s="8">
        <f t="shared" si="14"/>
        <v>225000</v>
      </c>
    </row>
    <row r="35" spans="1:12">
      <c r="A35" s="7" t="s">
        <v>4</v>
      </c>
      <c r="B35" s="6">
        <v>500</v>
      </c>
      <c r="C35" s="8">
        <v>200</v>
      </c>
      <c r="D35" s="8">
        <v>100000</v>
      </c>
      <c r="E35" s="9">
        <v>0.4</v>
      </c>
      <c r="F35" s="6">
        <f t="shared" si="12"/>
        <v>200</v>
      </c>
      <c r="G35" s="10">
        <f t="shared" si="15"/>
        <v>500</v>
      </c>
      <c r="H35" s="9">
        <v>0.6</v>
      </c>
      <c r="I35" s="10">
        <f t="shared" si="13"/>
        <v>300</v>
      </c>
      <c r="J35" s="8">
        <v>250</v>
      </c>
      <c r="K35" s="8">
        <f t="shared" si="16"/>
        <v>125000</v>
      </c>
      <c r="L35" s="8">
        <f t="shared" si="14"/>
        <v>225000</v>
      </c>
    </row>
    <row r="36" spans="1:12">
      <c r="A36" s="7" t="s">
        <v>5</v>
      </c>
      <c r="B36" s="6">
        <v>500</v>
      </c>
      <c r="C36" s="8">
        <v>200</v>
      </c>
      <c r="D36" s="8">
        <v>100000</v>
      </c>
      <c r="E36" s="9">
        <v>0.4</v>
      </c>
      <c r="F36" s="6">
        <f t="shared" si="12"/>
        <v>200</v>
      </c>
      <c r="G36" s="10">
        <f t="shared" si="15"/>
        <v>500</v>
      </c>
      <c r="H36" s="9">
        <v>0.6</v>
      </c>
      <c r="I36" s="10">
        <f t="shared" si="13"/>
        <v>300</v>
      </c>
      <c r="J36" s="8">
        <v>250</v>
      </c>
      <c r="K36" s="8">
        <f t="shared" si="16"/>
        <v>125000</v>
      </c>
      <c r="L36" s="8">
        <f t="shared" si="14"/>
        <v>225000</v>
      </c>
    </row>
    <row r="37" spans="1:12">
      <c r="A37" s="7" t="s">
        <v>6</v>
      </c>
      <c r="B37" s="6">
        <v>500</v>
      </c>
      <c r="C37" s="8">
        <v>200</v>
      </c>
      <c r="D37" s="8">
        <v>100000</v>
      </c>
      <c r="E37" s="9">
        <v>0.4</v>
      </c>
      <c r="F37" s="6">
        <f t="shared" si="12"/>
        <v>200</v>
      </c>
      <c r="G37" s="10">
        <f t="shared" si="15"/>
        <v>500</v>
      </c>
      <c r="H37" s="9">
        <v>0.6</v>
      </c>
      <c r="I37" s="10">
        <f t="shared" si="13"/>
        <v>300</v>
      </c>
      <c r="J37" s="8">
        <v>250</v>
      </c>
      <c r="K37" s="8">
        <f t="shared" si="16"/>
        <v>125000</v>
      </c>
      <c r="L37" s="8">
        <f t="shared" si="14"/>
        <v>225000</v>
      </c>
    </row>
    <row r="38" spans="1:12">
      <c r="A38" s="7" t="s">
        <v>7</v>
      </c>
      <c r="B38" s="6">
        <v>500</v>
      </c>
      <c r="C38" s="8">
        <v>200</v>
      </c>
      <c r="D38" s="8">
        <v>100000</v>
      </c>
      <c r="E38" s="9">
        <v>0.4</v>
      </c>
      <c r="F38" s="6">
        <f t="shared" si="12"/>
        <v>200</v>
      </c>
      <c r="G38" s="10">
        <f t="shared" si="15"/>
        <v>500</v>
      </c>
      <c r="H38" s="9">
        <v>0.6</v>
      </c>
      <c r="I38" s="10">
        <f t="shared" si="13"/>
        <v>300</v>
      </c>
      <c r="J38" s="8">
        <v>250</v>
      </c>
      <c r="K38" s="8">
        <f t="shared" si="16"/>
        <v>125000</v>
      </c>
      <c r="L38" s="8">
        <f t="shared" si="14"/>
        <v>225000</v>
      </c>
    </row>
    <row r="39" spans="1:12">
      <c r="A39" s="7" t="s">
        <v>8</v>
      </c>
      <c r="B39" s="6">
        <v>500</v>
      </c>
      <c r="C39" s="8">
        <v>200</v>
      </c>
      <c r="D39" s="8">
        <v>100000</v>
      </c>
      <c r="E39" s="9">
        <v>0.4</v>
      </c>
      <c r="F39" s="6">
        <f t="shared" si="12"/>
        <v>200</v>
      </c>
      <c r="G39" s="10">
        <f t="shared" si="15"/>
        <v>500</v>
      </c>
      <c r="H39" s="9">
        <v>0.6</v>
      </c>
      <c r="I39" s="10">
        <f t="shared" si="13"/>
        <v>300</v>
      </c>
      <c r="J39" s="8">
        <v>250</v>
      </c>
      <c r="K39" s="8">
        <f t="shared" si="16"/>
        <v>125000</v>
      </c>
      <c r="L39" s="8">
        <f t="shared" si="14"/>
        <v>225000</v>
      </c>
    </row>
    <row r="40" spans="1:12">
      <c r="A40" s="7" t="s">
        <v>9</v>
      </c>
      <c r="B40" s="6">
        <v>500</v>
      </c>
      <c r="C40" s="8">
        <v>200</v>
      </c>
      <c r="D40" s="8">
        <v>100000</v>
      </c>
      <c r="E40" s="9">
        <v>0.4</v>
      </c>
      <c r="F40" s="6">
        <f t="shared" si="12"/>
        <v>200</v>
      </c>
      <c r="G40" s="10">
        <f t="shared" si="15"/>
        <v>500</v>
      </c>
      <c r="H40" s="9">
        <v>0.6</v>
      </c>
      <c r="I40" s="10">
        <f t="shared" si="13"/>
        <v>300</v>
      </c>
      <c r="J40" s="8">
        <v>250</v>
      </c>
      <c r="K40" s="8">
        <f t="shared" si="16"/>
        <v>125000</v>
      </c>
      <c r="L40" s="8">
        <f t="shared" si="14"/>
        <v>225000</v>
      </c>
    </row>
    <row r="41" spans="1:12">
      <c r="A41" s="7" t="s">
        <v>10</v>
      </c>
      <c r="B41" s="6">
        <v>500</v>
      </c>
      <c r="C41" s="8">
        <v>200</v>
      </c>
      <c r="D41" s="8">
        <v>100000</v>
      </c>
      <c r="E41" s="9">
        <v>0.4</v>
      </c>
      <c r="F41" s="6">
        <f t="shared" si="12"/>
        <v>200</v>
      </c>
      <c r="G41" s="10">
        <f t="shared" si="15"/>
        <v>500</v>
      </c>
      <c r="H41" s="9">
        <v>0.6</v>
      </c>
      <c r="I41" s="10">
        <f t="shared" si="13"/>
        <v>300</v>
      </c>
      <c r="J41" s="8">
        <v>250</v>
      </c>
      <c r="K41" s="8">
        <f t="shared" si="16"/>
        <v>125000</v>
      </c>
      <c r="L41" s="8">
        <f t="shared" si="14"/>
        <v>225000</v>
      </c>
    </row>
    <row r="42" spans="1:12">
      <c r="A42" s="7" t="s">
        <v>24</v>
      </c>
      <c r="L42" s="11">
        <f>SUM(L32:L41)</f>
        <v>2250000</v>
      </c>
    </row>
    <row r="43" spans="1:12">
      <c r="H43" s="1" t="s">
        <v>27</v>
      </c>
      <c r="L43" s="13">
        <f>L42-L14</f>
        <v>469694.78399999999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Bloomerang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Love</dc:creator>
  <cp:lastModifiedBy>Jay Love</cp:lastModifiedBy>
  <dcterms:created xsi:type="dcterms:W3CDTF">2020-02-06T14:35:53Z</dcterms:created>
  <dcterms:modified xsi:type="dcterms:W3CDTF">2020-02-10T13:51:36Z</dcterms:modified>
</cp:coreProperties>
</file>